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Job Costing Tracker" sheetId="1" state="visible" r:id="rId3"/>
    <sheet name="Instructions" sheetId="2" state="visible" r:id="rId4"/>
  </sheets>
  <definedNames>
    <definedName function="false" hidden="true" localSheetId="0" name="_xlnm._FilterDatabase" vbProcedure="false">'Job Costing Tracker'!$B$15:$M$38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<sst xmlns="http://schemas.openxmlformats.org/spreadsheetml/2006/main" count="63" uniqueCount="60">
  <si>
    <t xml:space="preserve">JOB COSTING TRACKER</t>
  </si>
  <si>
    <t xml:space="preserve">Budget vs. Actual Cost Tracking by Cost Code  —  Summit Tools (summittools.ai)</t>
  </si>
  <si>
    <t xml:space="preserve">PROJECT INFORMATION</t>
  </si>
  <si>
    <t xml:space="preserve">Project Name:</t>
  </si>
  <si>
    <t xml:space="preserve">Job / Contract #:</t>
  </si>
  <si>
    <t xml:space="preserve">Client:</t>
  </si>
  <si>
    <t xml:space="preserve">Project Manager:</t>
  </si>
  <si>
    <t xml:space="preserve">Contract Value ($):</t>
  </si>
  <si>
    <t xml:space="preserve">Report Date:</t>
  </si>
  <si>
    <t xml:space="preserve">COST SUMMARY</t>
  </si>
  <si>
    <t xml:space="preserve">Total Bid Estimate ($)</t>
  </si>
  <si>
    <t xml:space="preserve">Total Actual Cost ($)</t>
  </si>
  <si>
    <t xml:space="preserve">Total Variance ($)</t>
  </si>
  <si>
    <t xml:space="preserve">Variance (%)</t>
  </si>
  <si>
    <t xml:space="preserve">Overall % Complete</t>
  </si>
  <si>
    <t xml:space="preserve">Bid Margin vs. Contract ($)</t>
  </si>
  <si>
    <t xml:space="preserve">COST CODE DETAIL  —  Enter Your Project Costs Below</t>
  </si>
  <si>
    <t xml:space="preserve">Cost Code</t>
  </si>
  <si>
    <t xml:space="preserve">Description</t>
  </si>
  <si>
    <t xml:space="preserve">Category</t>
  </si>
  <si>
    <t xml:space="preserve">Bid Estimate ($)</t>
  </si>
  <si>
    <t xml:space="preserve">Actual Cost ($)</t>
  </si>
  <si>
    <t xml:space="preserve">Variance ($)</t>
  </si>
  <si>
    <t xml:space="preserve">% Complete</t>
  </si>
  <si>
    <t xml:space="preserve">Projected Final Cost ($)</t>
  </si>
  <si>
    <t xml:space="preserve">Projected Variance ($)</t>
  </si>
  <si>
    <t xml:space="preserve">Status</t>
  </si>
  <si>
    <t xml:space="preserve">Notes</t>
  </si>
  <si>
    <t xml:space="preserve">01-100</t>
  </si>
  <si>
    <t xml:space="preserve">Mobilization &amp; Site Setup</t>
  </si>
  <si>
    <t xml:space="preserve">Overhead</t>
  </si>
  <si>
    <t xml:space="preserve">Sample — replace with your data</t>
  </si>
  <si>
    <t xml:space="preserve">03-300</t>
  </si>
  <si>
    <t xml:space="preserve">Concrete Work — Foundations &amp; Slabs</t>
  </si>
  <si>
    <t xml:space="preserve">Materials</t>
  </si>
  <si>
    <t xml:space="preserve">31-500</t>
  </si>
  <si>
    <t xml:space="preserve">Earthworks &amp; Grading</t>
  </si>
  <si>
    <t xml:space="preserve">Subcontractors</t>
  </si>
  <si>
    <t xml:space="preserve">TOTAL</t>
  </si>
  <si>
    <t xml:space="preserve">Color Key:</t>
  </si>
  <si>
    <t xml:space="preserve">Over Budget (&gt;2% above bid)</t>
  </si>
  <si>
    <t xml:space="preserve">Under Budget (&gt;2% below bid)</t>
  </si>
  <si>
    <t xml:space="preserve">Sample row — replace with data</t>
  </si>
  <si>
    <t xml:space="preserve">Job Costing Tracker  —  provided by Summit Tools (summittools.ai)</t>
  </si>
  <si>
    <t xml:space="preserve">JOB COSTING TRACKER — USER GUIDE</t>
  </si>
  <si>
    <t xml:space="preserve">What This Template Does</t>
  </si>
  <si>
    <t xml:space="preserve">This workbook tracks bid estimates against actual costs for every cost code on a job, so you can spot budget overruns early. It automatically calculates dollar and percentage variance, a projected final cost based on how much of the work is complete, and flags each line as On Track, Over Budget, or Under Budget.</t>
  </si>
  <si>
    <t xml:space="preserve">Getting Started</t>
  </si>
  <si>
    <t xml:space="preserve">1. Fill in the Project Information section (Project Name, Client, Job/Contract #, Project Manager, Contract Value, Report Date).
2. In the Cost Code Detail table, replace the three sample rows (shaded yellow) with your own cost codes, or delete them if not needed.
3. For each row, enter: Cost Code, Description, Category (pick from the dropdown), Bid Estimate ($), Actual Cost ($ spent so far), and % Complete (0-100%).
4. Variance ($), Variance (%), Projected Final Cost, Projected Variance, and Status all calculate automatically — you don't need to touch those columns.</t>
  </si>
  <si>
    <t xml:space="preserve">Understanding the Status Column</t>
  </si>
  <si>
    <t xml:space="preserve">On Track: projected final cost is within 2% of the bid estimate.
Over Budget (red row): projected final cost is more than 2% above the bid estimate — investigate before costs run further.
Under Budget (green row): projected final cost is more than 2% below the bid estimate — you may be ahead of budget.</t>
  </si>
  <si>
    <t xml:space="preserve">Reading the Cost Summary Panel</t>
  </si>
  <si>
    <t xml:space="preserve">The six cards at the top roll up every row in the detail table: Total Bid Estimate, Total Actual Cost, Total Variance, overall Variance (%), a completion-weighted Overall % Complete, and Bid Margin vs. Contract (Contract Value minus your Total Bid Estimate — shows the built-in margin before any cost overruns).</t>
  </si>
  <si>
    <t xml:space="preserve">Adding More Rows</t>
  </si>
  <si>
    <t xml:space="preserve">20 blank rows are pre-built with formulas below the samples. If you need more, select the last blank row, right-click, choose 'Insert Copied Cells' or copy the row and paste it into a new row directly above the TOTAL row — this keeps the SUM formulas in the TOTAL row and the Cost Summary panel accurate.</t>
  </si>
  <si>
    <t xml:space="preserve">Integrating With Your Summit Tools Saved Projects</t>
  </si>
  <si>
    <t xml:space="preserve">Summit Tools' calculators (Concrete Volume, Asphalt Tonnage, Aggregate, and others) let you save project results to My Projects with a free or paid account. There is no automatic export from My Projects into this spreadsheet yet, so bring the numbers over manually:
1. Run your calculation on the relevant Summit Tools calculator and click Save Project (or open a previously saved project from My Projects).
2. Note the calculated quantity and its associated material/labor cost estimate.
3. Create or update a row in this tracker's Cost Code Detail table that matches that scope of work (e.g. a saved 'Concrete Volume' project maps to a Cost Code like 03-300 Concrete Work).
4. Enter that figure as your Bid Estimate (before the work starts) or Actual Cost (once materials are purchased or work is billed).
5. Repeat for each saved project/cost code as the job progresses, updating Actual Cost and % Complete as new invoices and progress come in.
This manual copy step takes a couple of minutes per cost code and keeps your saved Summit Tools calculations connected to real job financials without needing to re-run the math.</t>
  </si>
  <si>
    <t xml:space="preserve">Tips</t>
  </si>
  <si>
    <t xml:space="preserve">• Keep Bid Estimate values final once the job is priced — treat Actual Cost and % Complete as the fields you update weekly.
• Use the Category dropdown consistently so you can later group cost codes (Labor, Materials, Subcontractors, Equipment, Overhead, Contingency, Other).
• The % Complete column only accepts values between 0 and 1 (enter 0.75 for 75%) to keep the projection formulas accurate.
• Save a fresh copy of this file for each new job so historical cost data isn't overwritten.</t>
  </si>
  <si>
    <t xml:space="preserve">Job Costing Tracker — provided by Summit Tools (summittools.ai)</t>
  </si>
</sst>
</file>

<file path=xl/styles.xml><?xml version="1.0" encoding="utf-8"?>
<styleSheet xmlns="http://schemas.openxmlformats.org/spreadsheetml/2006/main">
  <numFmts count="5">
    <numFmt numFmtId="164" formatCode="General"/>
    <numFmt numFmtId="165" formatCode="\$#,##0.00"/>
    <numFmt numFmtId="166" formatCode="mm/dd/yyyy"/>
    <numFmt numFmtId="167" formatCode="0.0%"/>
    <numFmt numFmtId="168" formatCode="0%"/>
  </numFmts>
  <fonts count="21">
    <font>
      <sz val="11"/>
      <color theme="1"/>
      <name val="Calibri"/>
      <family val="2"/>
      <charset val="1"/>
    </font>
    <font>
      <sz val="10"/>
      <name val="Arial"/>
      <family val="0"/>
    </font>
    <font>
      <sz val="10"/>
      <name val="Arial"/>
      <family val="0"/>
    </font>
    <font>
      <sz val="10"/>
      <name val="Arial"/>
      <family val="0"/>
    </font>
    <font>
      <b val="true"/>
      <sz val="18"/>
      <color rgb="FFFFFFFF"/>
      <name val="Calibri"/>
      <family val="0"/>
      <charset val="1"/>
    </font>
    <font>
      <i val="true"/>
      <sz val="10.5"/>
      <color rgb="FF6B6F72"/>
      <name val="Calibri"/>
      <family val="0"/>
      <charset val="1"/>
    </font>
    <font>
      <b val="true"/>
      <sz val="11"/>
      <color rgb="FF3E5442"/>
      <name val="Calibri"/>
      <family val="0"/>
      <charset val="1"/>
    </font>
    <font>
      <b val="true"/>
      <sz val="10"/>
      <color rgb="FF1E2228"/>
      <name val="Calibri"/>
      <family val="0"/>
      <charset val="1"/>
    </font>
    <font>
      <sz val="10.5"/>
      <color rgb="FF1E2228"/>
      <name val="Calibri"/>
      <family val="0"/>
      <charset val="1"/>
    </font>
    <font>
      <b val="true"/>
      <sz val="9"/>
      <color rgb="FF6B6F72"/>
      <name val="Calibri"/>
      <family val="0"/>
      <charset val="1"/>
    </font>
    <font>
      <b val="true"/>
      <sz val="14"/>
      <color rgb="FF3E5442"/>
      <name val="Calibri"/>
      <family val="0"/>
      <charset val="1"/>
    </font>
    <font>
      <b val="true"/>
      <sz val="10"/>
      <color rgb="FFFFFFFF"/>
      <name val="Calibri"/>
      <family val="0"/>
      <charset val="1"/>
    </font>
    <font>
      <sz val="10"/>
      <color rgb="FF1E2228"/>
      <name val="Calibri"/>
      <family val="0"/>
      <charset val="1"/>
    </font>
    <font>
      <i val="true"/>
      <sz val="10"/>
      <color rgb="FF6B6F72"/>
      <name val="Calibri"/>
      <family val="0"/>
      <charset val="1"/>
    </font>
    <font>
      <b val="true"/>
      <sz val="9.5"/>
      <color rgb="FF1E2228"/>
      <name val="Calibri"/>
      <family val="0"/>
      <charset val="1"/>
    </font>
    <font>
      <sz val="9.5"/>
      <color rgb="FF9C2B2B"/>
      <name val="Calibri"/>
      <family val="0"/>
      <charset val="1"/>
    </font>
    <font>
      <sz val="9.5"/>
      <color rgb="FF2C6B3F"/>
      <name val="Calibri"/>
      <family val="0"/>
      <charset val="1"/>
    </font>
    <font>
      <sz val="9.5"/>
      <color rgb="FF6B6F72"/>
      <name val="Calibri"/>
      <family val="0"/>
      <charset val="1"/>
    </font>
    <font>
      <i val="true"/>
      <sz val="9"/>
      <color rgb="FF6B6F72"/>
      <name val="Calibri"/>
      <family val="0"/>
      <charset val="1"/>
    </font>
    <font>
      <b val="true"/>
      <sz val="16"/>
      <color rgb="FFFFFFFF"/>
      <name val="Calibri"/>
      <family val="0"/>
      <charset val="1"/>
    </font>
    <font>
      <b val="true"/>
      <sz val="12.5"/>
      <color rgb="FF3E5442"/>
      <name val="Calibri"/>
      <family val="0"/>
      <charset val="1"/>
    </font>
  </fonts>
  <fills count="8">
    <fill>
      <patternFill patternType="none"/>
    </fill>
    <fill>
      <patternFill patternType="gray125"/>
    </fill>
    <fill>
      <patternFill patternType="solid">
        <fgColor rgb="FF56745A"/>
        <bgColor rgb="FF6B6F72"/>
      </patternFill>
    </fill>
    <fill>
      <patternFill patternType="solid">
        <fgColor rgb="FFE7EDE8"/>
        <bgColor rgb="FFE9F5EC"/>
      </patternFill>
    </fill>
    <fill>
      <patternFill patternType="solid">
        <fgColor rgb="FFFFF6DF"/>
        <bgColor rgb="FFFDECEA"/>
      </patternFill>
    </fill>
    <fill>
      <patternFill patternType="solid">
        <fgColor rgb="FF3E5442"/>
        <bgColor rgb="FF2C6B3F"/>
      </patternFill>
    </fill>
    <fill>
      <patternFill patternType="solid">
        <fgColor rgb="FFFDECEA"/>
        <bgColor rgb="FFFFF6DF"/>
      </patternFill>
    </fill>
    <fill>
      <patternFill patternType="solid">
        <fgColor rgb="FFE9F5EC"/>
        <bgColor rgb="FFE7EDE8"/>
      </patternFill>
    </fill>
  </fills>
  <borders count="3">
    <border diagonalUp="false" diagonalDown="false">
      <left/>
      <right/>
      <top/>
      <bottom/>
      <diagonal/>
    </border>
    <border diagonalUp="false" diagonalDown="false">
      <left/>
      <right/>
      <top/>
      <bottom style="thin">
        <color rgb="FF56745A"/>
      </bottom>
      <diagonal/>
    </border>
    <border diagonalUp="false" diagonalDown="false">
      <left style="thin">
        <color rgb="FFD4D1CA"/>
      </left>
      <right style="thin">
        <color rgb="FFD4D1CA"/>
      </right>
      <top style="thin">
        <color rgb="FFD4D1CA"/>
      </top>
      <bottom style="thin">
        <color rgb="FFD4D1C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3"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8" fillId="0" borderId="1" xfId="0" applyFont="true" applyBorder="true" applyAlignment="true" applyProtection="false">
      <alignment horizontal="left" vertical="center" textRotation="0" wrapText="false" indent="0" shrinkToFit="false"/>
      <protection locked="true" hidden="false"/>
    </xf>
    <xf numFmtId="165" fontId="8" fillId="0" borderId="1" xfId="0" applyFont="true" applyBorder="true" applyAlignment="true" applyProtection="false">
      <alignment horizontal="left" vertical="center" textRotation="0" wrapText="false" indent="0" shrinkToFit="false"/>
      <protection locked="true" hidden="false"/>
    </xf>
    <xf numFmtId="166" fontId="8" fillId="0" borderId="1" xfId="0" applyFont="true" applyBorder="true" applyAlignment="true" applyProtection="false">
      <alignment horizontal="left" vertical="center" textRotation="0" wrapText="false" indent="0" shrinkToFit="false"/>
      <protection locked="true" hidden="false"/>
    </xf>
    <xf numFmtId="164" fontId="9" fillId="0" borderId="0" xfId="0" applyFont="true" applyBorder="true" applyAlignment="true" applyProtection="false">
      <alignment horizontal="center" vertical="center" textRotation="0" wrapText="true" indent="0" shrinkToFit="false"/>
      <protection locked="true" hidden="false"/>
    </xf>
    <xf numFmtId="165" fontId="10" fillId="0" borderId="0" xfId="0" applyFont="true" applyBorder="true" applyAlignment="true" applyProtection="false">
      <alignment horizontal="center" vertical="center" textRotation="0" wrapText="false" indent="0" shrinkToFit="false"/>
      <protection locked="true" hidden="false"/>
    </xf>
    <xf numFmtId="167" fontId="10" fillId="0" borderId="0" xfId="0" applyFont="true" applyBorder="true" applyAlignment="true" applyProtection="false">
      <alignment horizontal="center" vertical="center" textRotation="0" wrapText="false" indent="0" shrinkToFit="false"/>
      <protection locked="true" hidden="false"/>
    </xf>
    <xf numFmtId="168" fontId="10" fillId="0" borderId="0" xfId="0" applyFont="true" applyBorder="true" applyAlignment="true" applyProtection="false">
      <alignment horizontal="center" vertical="center" textRotation="0" wrapText="false" indent="0" shrinkToFit="false"/>
      <protection locked="true" hidden="false"/>
    </xf>
    <xf numFmtId="164" fontId="11" fillId="2" borderId="2" xfId="0" applyFont="true" applyBorder="true" applyAlignment="true" applyProtection="false">
      <alignment horizontal="center" vertical="center" textRotation="0" wrapText="true" indent="0" shrinkToFit="false"/>
      <protection locked="true" hidden="false"/>
    </xf>
    <xf numFmtId="164" fontId="12" fillId="4" borderId="2" xfId="0" applyFont="true" applyBorder="true" applyAlignment="true" applyProtection="false">
      <alignment horizontal="center" vertical="center" textRotation="0" wrapText="false" indent="0" shrinkToFit="false"/>
      <protection locked="true" hidden="false"/>
    </xf>
    <xf numFmtId="164" fontId="12" fillId="4" borderId="2" xfId="0" applyFont="true" applyBorder="true" applyAlignment="true" applyProtection="false">
      <alignment horizontal="left" vertical="center" textRotation="0" wrapText="false" indent="0" shrinkToFit="false"/>
      <protection locked="true" hidden="false"/>
    </xf>
    <xf numFmtId="165" fontId="12" fillId="4" borderId="2" xfId="0" applyFont="true" applyBorder="true" applyAlignment="true" applyProtection="false">
      <alignment horizontal="right" vertical="center" textRotation="0" wrapText="false" indent="0" shrinkToFit="false"/>
      <protection locked="true" hidden="false"/>
    </xf>
    <xf numFmtId="167" fontId="12" fillId="4" borderId="2" xfId="0" applyFont="true" applyBorder="true" applyAlignment="true" applyProtection="false">
      <alignment horizontal="right" vertical="center" textRotation="0" wrapText="false" indent="0" shrinkToFit="false"/>
      <protection locked="true" hidden="false"/>
    </xf>
    <xf numFmtId="168" fontId="12" fillId="4" borderId="2" xfId="0" applyFont="true" applyBorder="true" applyAlignment="true" applyProtection="false">
      <alignment horizontal="right" vertical="center" textRotation="0" wrapText="false" indent="0" shrinkToFit="false"/>
      <protection locked="true" hidden="false"/>
    </xf>
    <xf numFmtId="164" fontId="13" fillId="4" borderId="2" xfId="0" applyFont="true" applyBorder="true" applyAlignment="true" applyProtection="false">
      <alignment horizontal="left" vertical="center" textRotation="0" wrapText="false" indent="0" shrinkToFit="false"/>
      <protection locked="true" hidden="false"/>
    </xf>
    <xf numFmtId="164" fontId="12" fillId="0" borderId="2" xfId="0" applyFont="true" applyBorder="true" applyAlignment="true" applyProtection="false">
      <alignment horizontal="center" vertical="center" textRotation="0" wrapText="false" indent="0" shrinkToFit="false"/>
      <protection locked="true" hidden="false"/>
    </xf>
    <xf numFmtId="164" fontId="12" fillId="0" borderId="2" xfId="0" applyFont="true" applyBorder="true" applyAlignment="true" applyProtection="false">
      <alignment horizontal="left" vertical="center" textRotation="0" wrapText="false" indent="0" shrinkToFit="false"/>
      <protection locked="true" hidden="false"/>
    </xf>
    <xf numFmtId="165" fontId="12" fillId="0" borderId="2" xfId="0" applyFont="true" applyBorder="true" applyAlignment="true" applyProtection="false">
      <alignment horizontal="right" vertical="center" textRotation="0" wrapText="false" indent="0" shrinkToFit="false"/>
      <protection locked="true" hidden="false"/>
    </xf>
    <xf numFmtId="167" fontId="12" fillId="0" borderId="2" xfId="0" applyFont="true" applyBorder="true" applyAlignment="true" applyProtection="false">
      <alignment horizontal="right" vertical="center" textRotation="0" wrapText="false" indent="0" shrinkToFit="false"/>
      <protection locked="true" hidden="false"/>
    </xf>
    <xf numFmtId="168" fontId="12" fillId="0" borderId="2" xfId="0" applyFont="true" applyBorder="true" applyAlignment="true" applyProtection="false">
      <alignment horizontal="right" vertical="center" textRotation="0" wrapText="false" indent="0" shrinkToFit="false"/>
      <protection locked="true" hidden="false"/>
    </xf>
    <xf numFmtId="164" fontId="11" fillId="5" borderId="2" xfId="0" applyFont="true" applyBorder="true" applyAlignment="true" applyProtection="false">
      <alignment horizontal="left" vertical="center" textRotation="0" wrapText="false" indent="0" shrinkToFit="false"/>
      <protection locked="true" hidden="false"/>
    </xf>
    <xf numFmtId="165" fontId="11" fillId="5" borderId="2" xfId="0" applyFont="true" applyBorder="true" applyAlignment="true" applyProtection="false">
      <alignment horizontal="right" vertical="center" textRotation="0" wrapText="false" indent="0" shrinkToFit="false"/>
      <protection locked="true" hidden="false"/>
    </xf>
    <xf numFmtId="167" fontId="11" fillId="5" borderId="2" xfId="0" applyFont="true" applyBorder="true" applyAlignment="true" applyProtection="false">
      <alignment horizontal="right" vertical="center" textRotation="0" wrapText="false" indent="0" shrinkToFit="false"/>
      <protection locked="true" hidden="false"/>
    </xf>
    <xf numFmtId="168" fontId="11" fillId="5" borderId="2" xfId="0" applyFont="true" applyBorder="true" applyAlignment="true" applyProtection="false">
      <alignment horizontal="right" vertical="center" textRotation="0" wrapText="false" indent="0" shrinkToFit="false"/>
      <protection locked="true" hidden="false"/>
    </xf>
    <xf numFmtId="164" fontId="11" fillId="5" borderId="2" xfId="0" applyFont="true" applyBorder="true" applyAlignment="true" applyProtection="false">
      <alignment horizontal="center" vertical="center" textRotation="0" wrapText="false" indent="0" shrinkToFit="false"/>
      <protection locked="true" hidden="false"/>
    </xf>
    <xf numFmtId="164" fontId="0" fillId="5" borderId="2" xfId="0" applyFont="fals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left" vertical="center" textRotation="0" wrapText="false" indent="0" shrinkToFit="false"/>
      <protection locked="true" hidden="false"/>
    </xf>
    <xf numFmtId="164" fontId="0" fillId="6" borderId="2" xfId="0" applyFont="fals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left" vertical="center" textRotation="0" wrapText="false" indent="0" shrinkToFit="false"/>
      <protection locked="true" hidden="false"/>
    </xf>
    <xf numFmtId="164" fontId="0" fillId="7" borderId="2" xfId="0" applyFont="fals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0" fillId="4" borderId="2" xfId="0" applyFont="false" applyBorder="tru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left" vertical="center" textRotation="0" wrapText="false" indent="0" shrinkToFit="false"/>
      <protection locked="true" hidden="false"/>
    </xf>
    <xf numFmtId="164" fontId="18" fillId="0" borderId="0" xfId="0" applyFont="true" applyBorder="true" applyAlignment="true" applyProtection="false">
      <alignment horizontal="center" vertical="center" textRotation="0" wrapText="false" indent="0" shrinkToFit="false"/>
      <protection locked="true" hidden="false"/>
    </xf>
    <xf numFmtId="164" fontId="19" fillId="2" borderId="0" xfId="0" applyFont="true" applyBorder="false" applyAlignment="true" applyProtection="false">
      <alignment horizontal="left" vertical="center" textRotation="0" wrapText="false" indent="0" shrinkToFit="false"/>
      <protection locked="true" hidden="false"/>
    </xf>
    <xf numFmtId="164" fontId="20" fillId="0" borderId="0" xfId="0" applyFont="true" applyBorder="false" applyAlignment="true" applyProtection="false">
      <alignment horizontal="left" vertical="top" textRotation="0" wrapText="tru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xf numFmtId="164" fontId="18" fillId="0" borderId="0" xfId="0" applyFont="true" applyBorder="fals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0">
    <dxf>
      <fill>
        <patternFill patternType="solid">
          <fgColor rgb="FF56745A"/>
          <bgColor rgb="FF000000"/>
        </patternFill>
      </fill>
    </dxf>
    <dxf>
      <fill>
        <patternFill patternType="solid">
          <fgColor rgb="FFE9F5EC"/>
          <bgColor rgb="FF000000"/>
        </patternFill>
      </fill>
    </dxf>
    <dxf>
      <fill>
        <patternFill patternType="solid">
          <fgColor rgb="FFFDECEA"/>
          <bgColor rgb="FF000000"/>
        </patternFill>
      </fill>
    </dxf>
    <dxf>
      <fill>
        <patternFill patternType="solid">
          <bgColor rgb="FF000000"/>
        </patternFill>
      </fill>
    </dxf>
    <dxf>
      <fill>
        <patternFill patternType="solid">
          <fgColor rgb="FF1E2228"/>
          <bgColor rgb="FF000000"/>
        </patternFill>
      </fill>
    </dxf>
    <dxf>
      <fill>
        <patternFill patternType="solid">
          <fgColor rgb="FFFFFFFF"/>
          <bgColor rgb="FF000000"/>
        </patternFill>
      </fill>
    </dxf>
    <dxf>
      <fill>
        <patternFill patternType="solid">
          <fgColor rgb="FFFFF6DF"/>
          <bgColor rgb="FF000000"/>
        </patternFill>
      </fill>
    </dxf>
    <dxf>
      <fill>
        <patternFill patternType="solid">
          <fgColor rgb="FF6B6F72"/>
          <bgColor rgb="FF000000"/>
        </patternFill>
      </fill>
    </dxf>
    <dxf>
      <fill>
        <patternFill>
          <bgColor rgb="FFFDECEA"/>
        </patternFill>
      </fill>
    </dxf>
    <dxf>
      <fill>
        <patternFill>
          <bgColor rgb="FFE9F5EC"/>
        </patternFill>
      </fill>
    </dxf>
  </dxfs>
  <colors>
    <indexedColors>
      <rgbColor rgb="FF000000"/>
      <rgbColor rgb="FFFFFFFF"/>
      <rgbColor rgb="FFFF0000"/>
      <rgbColor rgb="FF00FF00"/>
      <rgbColor rgb="FF0000FF"/>
      <rgbColor rgb="FFFFFF00"/>
      <rgbColor rgb="FFFF00FF"/>
      <rgbColor rgb="FF00FFFF"/>
      <rgbColor rgb="FF800000"/>
      <rgbColor rgb="FF2C6B3F"/>
      <rgbColor rgb="FF000080"/>
      <rgbColor rgb="FF808000"/>
      <rgbColor rgb="FF800080"/>
      <rgbColor rgb="FF008080"/>
      <rgbColor rgb="FFD4D1CA"/>
      <rgbColor rgb="FF56745A"/>
      <rgbColor rgb="FF9999FF"/>
      <rgbColor rgb="FF993366"/>
      <rgbColor rgb="FFFFF6DF"/>
      <rgbColor rgb="FFE9F5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7EDE8"/>
      <rgbColor rgb="FFCCFFCC"/>
      <rgbColor rgb="FFFDECEA"/>
      <rgbColor rgb="FF99CCFF"/>
      <rgbColor rgb="FFFF99CC"/>
      <rgbColor rgb="FFCC99FF"/>
      <rgbColor rgb="FFFFCC99"/>
      <rgbColor rgb="FF3366FF"/>
      <rgbColor rgb="FF33CCCC"/>
      <rgbColor rgb="FF99CC00"/>
      <rgbColor rgb="FFFFCC00"/>
      <rgbColor rgb="FFFF9900"/>
      <rgbColor rgb="FFFF6600"/>
      <rgbColor rgb="FF6B6F72"/>
      <rgbColor rgb="FF969696"/>
      <rgbColor rgb="FF003366"/>
      <rgbColor rgb="FF339966"/>
      <rgbColor rgb="FF003300"/>
      <rgbColor rgb="FF3E5442"/>
      <rgbColor rgb="FF9C2B2B"/>
      <rgbColor rgb="FF993366"/>
      <rgbColor rgb="FF333399"/>
      <rgbColor rgb="FF1E222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M4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15" topLeftCell="B16" activePane="bottomRight" state="frozen"/>
      <selection pane="topLeft" activeCell="A1" activeCellId="0" sqref="A1"/>
      <selection pane="topRight" activeCell="B1" activeCellId="0" sqref="B1"/>
      <selection pane="bottomLeft" activeCell="A16" activeCellId="0" sqref="A16"/>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15"/>
    <col collapsed="false" customWidth="true" hidden="false" outlineLevel="0" max="3" min="3" style="0" width="28"/>
    <col collapsed="false" customWidth="true" hidden="false" outlineLevel="0" max="4" min="4" style="0" width="16"/>
    <col collapsed="false" customWidth="true" hidden="false" outlineLevel="0" max="6" min="5" style="0" width="14"/>
    <col collapsed="false" customWidth="true" hidden="false" outlineLevel="0" max="7" min="7" style="0" width="13"/>
    <col collapsed="false" customWidth="true" hidden="false" outlineLevel="0" max="8" min="8" style="0" width="12"/>
    <col collapsed="false" customWidth="true" hidden="false" outlineLevel="0" max="9" min="9" style="0" width="11"/>
    <col collapsed="false" customWidth="true" hidden="false" outlineLevel="0" max="11" min="10" style="0" width="16"/>
    <col collapsed="false" customWidth="true" hidden="false" outlineLevel="0" max="12" min="12" style="0" width="14"/>
    <col collapsed="false" customWidth="true" hidden="false" outlineLevel="0" max="13" min="13" style="0" width="26"/>
    <col collapsed="false" customWidth="true" hidden="false" outlineLevel="0" max="14" min="14" style="0" width="3"/>
  </cols>
  <sheetData>
    <row r="2" customFormat="false" ht="33.75" hidden="false" customHeight="true" outlineLevel="0" collapsed="false">
      <c r="B2" s="1" t="s">
        <v>0</v>
      </c>
      <c r="C2" s="1"/>
      <c r="D2" s="1"/>
      <c r="E2" s="1"/>
      <c r="F2" s="1"/>
      <c r="G2" s="1"/>
      <c r="H2" s="1"/>
      <c r="I2" s="1"/>
      <c r="J2" s="1"/>
      <c r="K2" s="1"/>
      <c r="L2" s="1"/>
      <c r="M2" s="1"/>
    </row>
    <row r="3" customFormat="false" ht="15" hidden="false" customHeight="false" outlineLevel="0" collapsed="false">
      <c r="B3" s="2" t="s">
        <v>1</v>
      </c>
      <c r="C3" s="2"/>
      <c r="D3" s="2"/>
      <c r="E3" s="2"/>
      <c r="F3" s="2"/>
      <c r="G3" s="2"/>
      <c r="H3" s="2"/>
      <c r="I3" s="2"/>
      <c r="J3" s="2"/>
      <c r="K3" s="2"/>
      <c r="L3" s="2"/>
      <c r="M3" s="2"/>
    </row>
    <row r="5" customFormat="false" ht="19.5" hidden="false" customHeight="true" outlineLevel="0" collapsed="false">
      <c r="B5" s="3" t="s">
        <v>2</v>
      </c>
      <c r="C5" s="3"/>
      <c r="D5" s="3"/>
      <c r="E5" s="3"/>
      <c r="F5" s="3"/>
      <c r="G5" s="3"/>
      <c r="H5" s="3"/>
      <c r="I5" s="3"/>
      <c r="J5" s="3"/>
      <c r="K5" s="3"/>
      <c r="L5" s="3"/>
      <c r="M5" s="3"/>
    </row>
    <row r="6" customFormat="false" ht="18" hidden="false" customHeight="true" outlineLevel="0" collapsed="false">
      <c r="B6" s="4" t="s">
        <v>3</v>
      </c>
      <c r="C6" s="5"/>
      <c r="D6" s="5"/>
      <c r="E6" s="5"/>
      <c r="G6" s="4" t="s">
        <v>4</v>
      </c>
      <c r="I6" s="5"/>
      <c r="J6" s="5"/>
      <c r="K6" s="5"/>
    </row>
    <row r="7" customFormat="false" ht="18" hidden="false" customHeight="true" outlineLevel="0" collapsed="false">
      <c r="B7" s="4" t="s">
        <v>5</v>
      </c>
      <c r="C7" s="5"/>
      <c r="D7" s="5"/>
      <c r="E7" s="5"/>
      <c r="G7" s="4" t="s">
        <v>6</v>
      </c>
      <c r="I7" s="5"/>
      <c r="J7" s="5"/>
      <c r="K7" s="5"/>
    </row>
    <row r="8" customFormat="false" ht="18" hidden="false" customHeight="true" outlineLevel="0" collapsed="false">
      <c r="B8" s="4" t="s">
        <v>7</v>
      </c>
      <c r="C8" s="6"/>
      <c r="D8" s="6"/>
      <c r="E8" s="6"/>
      <c r="G8" s="4" t="s">
        <v>8</v>
      </c>
      <c r="I8" s="7"/>
      <c r="J8" s="7"/>
      <c r="K8" s="7"/>
    </row>
    <row r="10" customFormat="false" ht="19.5" hidden="false" customHeight="true" outlineLevel="0" collapsed="false">
      <c r="B10" s="3" t="s">
        <v>9</v>
      </c>
      <c r="C10" s="3"/>
      <c r="D10" s="3"/>
      <c r="E10" s="3"/>
      <c r="F10" s="3"/>
      <c r="G10" s="3"/>
      <c r="H10" s="3"/>
      <c r="I10" s="3"/>
      <c r="J10" s="3"/>
      <c r="K10" s="3"/>
      <c r="L10" s="3"/>
      <c r="M10" s="3"/>
    </row>
    <row r="11" customFormat="false" ht="25.5" hidden="false" customHeight="true" outlineLevel="0" collapsed="false">
      <c r="B11" s="8" t="s">
        <v>10</v>
      </c>
      <c r="C11" s="8"/>
      <c r="D11" s="8" t="s">
        <v>11</v>
      </c>
      <c r="E11" s="8"/>
      <c r="F11" s="8" t="s">
        <v>12</v>
      </c>
      <c r="G11" s="8"/>
      <c r="H11" s="8" t="s">
        <v>13</v>
      </c>
      <c r="I11" s="8"/>
      <c r="J11" s="8" t="s">
        <v>14</v>
      </c>
      <c r="K11" s="8"/>
      <c r="L11" s="8" t="s">
        <v>15</v>
      </c>
      <c r="M11" s="8"/>
    </row>
    <row r="12" customFormat="false" ht="24" hidden="false" customHeight="true" outlineLevel="0" collapsed="false">
      <c r="B12" s="9" t="n">
        <f aca="false">E39</f>
        <v>78000</v>
      </c>
      <c r="C12" s="9"/>
      <c r="D12" s="9" t="n">
        <f aca="false">F39</f>
        <v>77800</v>
      </c>
      <c r="E12" s="9"/>
      <c r="F12" s="9" t="n">
        <f aca="false">G39</f>
        <v>200</v>
      </c>
      <c r="G12" s="9"/>
      <c r="H12" s="10" t="n">
        <f aca="false">H39</f>
        <v>0.00256410256410256</v>
      </c>
      <c r="I12" s="10"/>
      <c r="J12" s="11" t="n">
        <f aca="false">I39</f>
        <v>0.858012820512821</v>
      </c>
      <c r="K12" s="11"/>
      <c r="L12" s="9" t="n">
        <f aca="false">C8-E39</f>
        <v>-78000</v>
      </c>
      <c r="M12" s="9"/>
    </row>
    <row r="14" customFormat="false" ht="19.5" hidden="false" customHeight="true" outlineLevel="0" collapsed="false">
      <c r="B14" s="3" t="s">
        <v>16</v>
      </c>
      <c r="C14" s="3"/>
      <c r="D14" s="3"/>
      <c r="E14" s="3"/>
      <c r="F14" s="3"/>
      <c r="G14" s="3"/>
      <c r="H14" s="3"/>
      <c r="I14" s="3"/>
      <c r="J14" s="3"/>
      <c r="K14" s="3"/>
      <c r="L14" s="3"/>
      <c r="M14" s="3"/>
    </row>
    <row r="15" customFormat="false" ht="30" hidden="false" customHeight="true" outlineLevel="0" collapsed="false">
      <c r="B15" s="12" t="s">
        <v>17</v>
      </c>
      <c r="C15" s="12" t="s">
        <v>18</v>
      </c>
      <c r="D15" s="12" t="s">
        <v>19</v>
      </c>
      <c r="E15" s="12" t="s">
        <v>20</v>
      </c>
      <c r="F15" s="12" t="s">
        <v>21</v>
      </c>
      <c r="G15" s="12" t="s">
        <v>22</v>
      </c>
      <c r="H15" s="12" t="s">
        <v>13</v>
      </c>
      <c r="I15" s="12" t="s">
        <v>23</v>
      </c>
      <c r="J15" s="12" t="s">
        <v>24</v>
      </c>
      <c r="K15" s="12" t="s">
        <v>25</v>
      </c>
      <c r="L15" s="12" t="s">
        <v>26</v>
      </c>
      <c r="M15" s="12" t="s">
        <v>27</v>
      </c>
    </row>
    <row r="16" customFormat="false" ht="18" hidden="false" customHeight="true" outlineLevel="0" collapsed="false">
      <c r="B16" s="13" t="s">
        <v>28</v>
      </c>
      <c r="C16" s="14" t="s">
        <v>29</v>
      </c>
      <c r="D16" s="13" t="s">
        <v>30</v>
      </c>
      <c r="E16" s="15" t="n">
        <v>8500</v>
      </c>
      <c r="F16" s="15" t="n">
        <v>8200</v>
      </c>
      <c r="G16" s="15" t="n">
        <f aca="false">IF($E16=0,"",E16-F16)</f>
        <v>300</v>
      </c>
      <c r="H16" s="16" t="n">
        <f aca="false">IF($E16=0,"",(E16-F16)/E16)</f>
        <v>0.0352941176470588</v>
      </c>
      <c r="I16" s="17" t="n">
        <v>1</v>
      </c>
      <c r="J16" s="15" t="n">
        <f aca="false">IF($E16=0,"",IF(I16=0,E16,F16/I16))</f>
        <v>8200</v>
      </c>
      <c r="K16" s="15" t="n">
        <f aca="false">IF($E16=0,"",E16-J16)</f>
        <v>300</v>
      </c>
      <c r="L16" s="13" t="str">
        <f aca="false">IF($E16=0,"",IF(K16&lt;-0.02*E16,"Over Budget",IF(K16&gt;0.02*E16,"Under Budget","On Track")))</f>
        <v>Under Budget</v>
      </c>
      <c r="M16" s="18" t="s">
        <v>31</v>
      </c>
    </row>
    <row r="17" customFormat="false" ht="18" hidden="false" customHeight="true" outlineLevel="0" collapsed="false">
      <c r="B17" s="13" t="s">
        <v>32</v>
      </c>
      <c r="C17" s="14" t="s">
        <v>33</v>
      </c>
      <c r="D17" s="13" t="s">
        <v>34</v>
      </c>
      <c r="E17" s="15" t="n">
        <v>42000</v>
      </c>
      <c r="F17" s="15" t="n">
        <v>45600</v>
      </c>
      <c r="G17" s="15" t="n">
        <f aca="false">IF($E17=0,"",E17-F17)</f>
        <v>-3600</v>
      </c>
      <c r="H17" s="16" t="n">
        <f aca="false">IF($E17=0,"",(E17-F17)/E17)</f>
        <v>-0.0857142857142857</v>
      </c>
      <c r="I17" s="17" t="n">
        <v>0.9</v>
      </c>
      <c r="J17" s="15" t="n">
        <f aca="false">IF($E17=0,"",IF(I17=0,E17,F17/I17))</f>
        <v>50666.6666666667</v>
      </c>
      <c r="K17" s="15" t="n">
        <f aca="false">IF($E17=0,"",E17-J17)</f>
        <v>-8666.66666666666</v>
      </c>
      <c r="L17" s="13" t="str">
        <f aca="false">IF($E17=0,"",IF(K17&lt;-0.02*E17,"Over Budget",IF(K17&gt;0.02*E17,"Under Budget","On Track")))</f>
        <v>Over Budget</v>
      </c>
      <c r="M17" s="18" t="s">
        <v>31</v>
      </c>
    </row>
    <row r="18" customFormat="false" ht="18" hidden="false" customHeight="true" outlineLevel="0" collapsed="false">
      <c r="B18" s="13" t="s">
        <v>35</v>
      </c>
      <c r="C18" s="14" t="s">
        <v>36</v>
      </c>
      <c r="D18" s="13" t="s">
        <v>37</v>
      </c>
      <c r="E18" s="15" t="n">
        <v>27500</v>
      </c>
      <c r="F18" s="15" t="n">
        <v>24000</v>
      </c>
      <c r="G18" s="15" t="n">
        <f aca="false">IF($E18=0,"",E18-F18)</f>
        <v>3500</v>
      </c>
      <c r="H18" s="16" t="n">
        <f aca="false">IF($E18=0,"",(E18-F18)/E18)</f>
        <v>0.127272727272727</v>
      </c>
      <c r="I18" s="17" t="n">
        <v>0.75</v>
      </c>
      <c r="J18" s="15" t="n">
        <f aca="false">IF($E18=0,"",IF(I18=0,E18,F18/I18))</f>
        <v>32000</v>
      </c>
      <c r="K18" s="15" t="n">
        <f aca="false">IF($E18=0,"",E18-J18)</f>
        <v>-4500</v>
      </c>
      <c r="L18" s="13" t="str">
        <f aca="false">IF($E18=0,"",IF(K18&lt;-0.02*E18,"Over Budget",IF(K18&gt;0.02*E18,"Under Budget","On Track")))</f>
        <v>Over Budget</v>
      </c>
      <c r="M18" s="18" t="s">
        <v>31</v>
      </c>
    </row>
    <row r="19" customFormat="false" ht="18" hidden="false" customHeight="true" outlineLevel="0" collapsed="false">
      <c r="B19" s="19"/>
      <c r="C19" s="20"/>
      <c r="D19" s="19"/>
      <c r="E19" s="21"/>
      <c r="F19" s="21"/>
      <c r="G19" s="21" t="str">
        <f aca="false">IF($E19=0,"",E19-F19)</f>
        <v/>
      </c>
      <c r="H19" s="22" t="str">
        <f aca="false">IF($E19=0,"",(E19-F19)/E19)</f>
        <v/>
      </c>
      <c r="I19" s="23"/>
      <c r="J19" s="21" t="str">
        <f aca="false">IF($E19=0,"",IF(I19=0,E19,F19/I19))</f>
        <v/>
      </c>
      <c r="K19" s="21" t="str">
        <f aca="false">IF($E19=0,"",E19-J19)</f>
        <v/>
      </c>
      <c r="L19" s="19" t="str">
        <f aca="false">IF($E19=0,"",IF(K19&lt;-0.02*E19,"Over Budget",IF(K19&gt;0.02*E19,"Under Budget","On Track")))</f>
        <v/>
      </c>
      <c r="M19" s="20"/>
    </row>
    <row r="20" customFormat="false" ht="18" hidden="false" customHeight="true" outlineLevel="0" collapsed="false">
      <c r="B20" s="19"/>
      <c r="C20" s="20"/>
      <c r="D20" s="19"/>
      <c r="E20" s="21"/>
      <c r="F20" s="21"/>
      <c r="G20" s="21" t="str">
        <f aca="false">IF($E20=0,"",E20-F20)</f>
        <v/>
      </c>
      <c r="H20" s="22" t="str">
        <f aca="false">IF($E20=0,"",(E20-F20)/E20)</f>
        <v/>
      </c>
      <c r="I20" s="23"/>
      <c r="J20" s="21" t="str">
        <f aca="false">IF($E20=0,"",IF(I20=0,E20,F20/I20))</f>
        <v/>
      </c>
      <c r="K20" s="21" t="str">
        <f aca="false">IF($E20=0,"",E20-J20)</f>
        <v/>
      </c>
      <c r="L20" s="19" t="str">
        <f aca="false">IF($E20=0,"",IF(K20&lt;-0.02*E20,"Over Budget",IF(K20&gt;0.02*E20,"Under Budget","On Track")))</f>
        <v/>
      </c>
      <c r="M20" s="20"/>
    </row>
    <row r="21" customFormat="false" ht="18" hidden="false" customHeight="true" outlineLevel="0" collapsed="false">
      <c r="B21" s="19"/>
      <c r="C21" s="20"/>
      <c r="D21" s="19"/>
      <c r="E21" s="21"/>
      <c r="F21" s="21"/>
      <c r="G21" s="21" t="str">
        <f aca="false">IF($E21=0,"",E21-F21)</f>
        <v/>
      </c>
      <c r="H21" s="22" t="str">
        <f aca="false">IF($E21=0,"",(E21-F21)/E21)</f>
        <v/>
      </c>
      <c r="I21" s="23"/>
      <c r="J21" s="21" t="str">
        <f aca="false">IF($E21=0,"",IF(I21=0,E21,F21/I21))</f>
        <v/>
      </c>
      <c r="K21" s="21" t="str">
        <f aca="false">IF($E21=0,"",E21-J21)</f>
        <v/>
      </c>
      <c r="L21" s="19" t="str">
        <f aca="false">IF($E21=0,"",IF(K21&lt;-0.02*E21,"Over Budget",IF(K21&gt;0.02*E21,"Under Budget","On Track")))</f>
        <v/>
      </c>
      <c r="M21" s="20"/>
    </row>
    <row r="22" customFormat="false" ht="18" hidden="false" customHeight="true" outlineLevel="0" collapsed="false">
      <c r="B22" s="19"/>
      <c r="C22" s="20"/>
      <c r="D22" s="19"/>
      <c r="E22" s="21"/>
      <c r="F22" s="21"/>
      <c r="G22" s="21" t="str">
        <f aca="false">IF($E22=0,"",E22-F22)</f>
        <v/>
      </c>
      <c r="H22" s="22" t="str">
        <f aca="false">IF($E22=0,"",(E22-F22)/E22)</f>
        <v/>
      </c>
      <c r="I22" s="23"/>
      <c r="J22" s="21" t="str">
        <f aca="false">IF($E22=0,"",IF(I22=0,E22,F22/I22))</f>
        <v/>
      </c>
      <c r="K22" s="21" t="str">
        <f aca="false">IF($E22=0,"",E22-J22)</f>
        <v/>
      </c>
      <c r="L22" s="19" t="str">
        <f aca="false">IF($E22=0,"",IF(K22&lt;-0.02*E22,"Over Budget",IF(K22&gt;0.02*E22,"Under Budget","On Track")))</f>
        <v/>
      </c>
      <c r="M22" s="20"/>
    </row>
    <row r="23" customFormat="false" ht="18" hidden="false" customHeight="true" outlineLevel="0" collapsed="false">
      <c r="B23" s="19"/>
      <c r="C23" s="20"/>
      <c r="D23" s="19"/>
      <c r="E23" s="21"/>
      <c r="F23" s="21"/>
      <c r="G23" s="21" t="str">
        <f aca="false">IF($E23=0,"",E23-F23)</f>
        <v/>
      </c>
      <c r="H23" s="22" t="str">
        <f aca="false">IF($E23=0,"",(E23-F23)/E23)</f>
        <v/>
      </c>
      <c r="I23" s="23"/>
      <c r="J23" s="21" t="str">
        <f aca="false">IF($E23=0,"",IF(I23=0,E23,F23/I23))</f>
        <v/>
      </c>
      <c r="K23" s="21" t="str">
        <f aca="false">IF($E23=0,"",E23-J23)</f>
        <v/>
      </c>
      <c r="L23" s="19" t="str">
        <f aca="false">IF($E23=0,"",IF(K23&lt;-0.02*E23,"Over Budget",IF(K23&gt;0.02*E23,"Under Budget","On Track")))</f>
        <v/>
      </c>
      <c r="M23" s="20"/>
    </row>
    <row r="24" customFormat="false" ht="18" hidden="false" customHeight="true" outlineLevel="0" collapsed="false">
      <c r="B24" s="19"/>
      <c r="C24" s="20"/>
      <c r="D24" s="19"/>
      <c r="E24" s="21"/>
      <c r="F24" s="21"/>
      <c r="G24" s="21" t="str">
        <f aca="false">IF($E24=0,"",E24-F24)</f>
        <v/>
      </c>
      <c r="H24" s="22" t="str">
        <f aca="false">IF($E24=0,"",(E24-F24)/E24)</f>
        <v/>
      </c>
      <c r="I24" s="23"/>
      <c r="J24" s="21" t="str">
        <f aca="false">IF($E24=0,"",IF(I24=0,E24,F24/I24))</f>
        <v/>
      </c>
      <c r="K24" s="21" t="str">
        <f aca="false">IF($E24=0,"",E24-J24)</f>
        <v/>
      </c>
      <c r="L24" s="19" t="str">
        <f aca="false">IF($E24=0,"",IF(K24&lt;-0.02*E24,"Over Budget",IF(K24&gt;0.02*E24,"Under Budget","On Track")))</f>
        <v/>
      </c>
      <c r="M24" s="20"/>
    </row>
    <row r="25" customFormat="false" ht="18" hidden="false" customHeight="true" outlineLevel="0" collapsed="false">
      <c r="B25" s="19"/>
      <c r="C25" s="20"/>
      <c r="D25" s="19"/>
      <c r="E25" s="21"/>
      <c r="F25" s="21"/>
      <c r="G25" s="21" t="str">
        <f aca="false">IF($E25=0,"",E25-F25)</f>
        <v/>
      </c>
      <c r="H25" s="22" t="str">
        <f aca="false">IF($E25=0,"",(E25-F25)/E25)</f>
        <v/>
      </c>
      <c r="I25" s="23"/>
      <c r="J25" s="21" t="str">
        <f aca="false">IF($E25=0,"",IF(I25=0,E25,F25/I25))</f>
        <v/>
      </c>
      <c r="K25" s="21" t="str">
        <f aca="false">IF($E25=0,"",E25-J25)</f>
        <v/>
      </c>
      <c r="L25" s="19" t="str">
        <f aca="false">IF($E25=0,"",IF(K25&lt;-0.02*E25,"Over Budget",IF(K25&gt;0.02*E25,"Under Budget","On Track")))</f>
        <v/>
      </c>
      <c r="M25" s="20"/>
    </row>
    <row r="26" customFormat="false" ht="18" hidden="false" customHeight="true" outlineLevel="0" collapsed="false">
      <c r="B26" s="19"/>
      <c r="C26" s="20"/>
      <c r="D26" s="19"/>
      <c r="E26" s="21"/>
      <c r="F26" s="21"/>
      <c r="G26" s="21" t="str">
        <f aca="false">IF($E26=0,"",E26-F26)</f>
        <v/>
      </c>
      <c r="H26" s="22" t="str">
        <f aca="false">IF($E26=0,"",(E26-F26)/E26)</f>
        <v/>
      </c>
      <c r="I26" s="23"/>
      <c r="J26" s="21" t="str">
        <f aca="false">IF($E26=0,"",IF(I26=0,E26,F26/I26))</f>
        <v/>
      </c>
      <c r="K26" s="21" t="str">
        <f aca="false">IF($E26=0,"",E26-J26)</f>
        <v/>
      </c>
      <c r="L26" s="19" t="str">
        <f aca="false">IF($E26=0,"",IF(K26&lt;-0.02*E26,"Over Budget",IF(K26&gt;0.02*E26,"Under Budget","On Track")))</f>
        <v/>
      </c>
      <c r="M26" s="20"/>
    </row>
    <row r="27" customFormat="false" ht="18" hidden="false" customHeight="true" outlineLevel="0" collapsed="false">
      <c r="B27" s="19"/>
      <c r="C27" s="20"/>
      <c r="D27" s="19"/>
      <c r="E27" s="21"/>
      <c r="F27" s="21"/>
      <c r="G27" s="21" t="str">
        <f aca="false">IF($E27=0,"",E27-F27)</f>
        <v/>
      </c>
      <c r="H27" s="22" t="str">
        <f aca="false">IF($E27=0,"",(E27-F27)/E27)</f>
        <v/>
      </c>
      <c r="I27" s="23"/>
      <c r="J27" s="21" t="str">
        <f aca="false">IF($E27=0,"",IF(I27=0,E27,F27/I27))</f>
        <v/>
      </c>
      <c r="K27" s="21" t="str">
        <f aca="false">IF($E27=0,"",E27-J27)</f>
        <v/>
      </c>
      <c r="L27" s="19" t="str">
        <f aca="false">IF($E27=0,"",IF(K27&lt;-0.02*E27,"Over Budget",IF(K27&gt;0.02*E27,"Under Budget","On Track")))</f>
        <v/>
      </c>
      <c r="M27" s="20"/>
    </row>
    <row r="28" customFormat="false" ht="18" hidden="false" customHeight="true" outlineLevel="0" collapsed="false">
      <c r="B28" s="19"/>
      <c r="C28" s="20"/>
      <c r="D28" s="19"/>
      <c r="E28" s="21"/>
      <c r="F28" s="21"/>
      <c r="G28" s="21" t="str">
        <f aca="false">IF($E28=0,"",E28-F28)</f>
        <v/>
      </c>
      <c r="H28" s="22" t="str">
        <f aca="false">IF($E28=0,"",(E28-F28)/E28)</f>
        <v/>
      </c>
      <c r="I28" s="23"/>
      <c r="J28" s="21" t="str">
        <f aca="false">IF($E28=0,"",IF(I28=0,E28,F28/I28))</f>
        <v/>
      </c>
      <c r="K28" s="21" t="str">
        <f aca="false">IF($E28=0,"",E28-J28)</f>
        <v/>
      </c>
      <c r="L28" s="19" t="str">
        <f aca="false">IF($E28=0,"",IF(K28&lt;-0.02*E28,"Over Budget",IF(K28&gt;0.02*E28,"Under Budget","On Track")))</f>
        <v/>
      </c>
      <c r="M28" s="20"/>
    </row>
    <row r="29" customFormat="false" ht="18" hidden="false" customHeight="true" outlineLevel="0" collapsed="false">
      <c r="B29" s="19"/>
      <c r="C29" s="20"/>
      <c r="D29" s="19"/>
      <c r="E29" s="21"/>
      <c r="F29" s="21"/>
      <c r="G29" s="21" t="str">
        <f aca="false">IF($E29=0,"",E29-F29)</f>
        <v/>
      </c>
      <c r="H29" s="22" t="str">
        <f aca="false">IF($E29=0,"",(E29-F29)/E29)</f>
        <v/>
      </c>
      <c r="I29" s="23"/>
      <c r="J29" s="21" t="str">
        <f aca="false">IF($E29=0,"",IF(I29=0,E29,F29/I29))</f>
        <v/>
      </c>
      <c r="K29" s="21" t="str">
        <f aca="false">IF($E29=0,"",E29-J29)</f>
        <v/>
      </c>
      <c r="L29" s="19" t="str">
        <f aca="false">IF($E29=0,"",IF(K29&lt;-0.02*E29,"Over Budget",IF(K29&gt;0.02*E29,"Under Budget","On Track")))</f>
        <v/>
      </c>
      <c r="M29" s="20"/>
    </row>
    <row r="30" customFormat="false" ht="18" hidden="false" customHeight="true" outlineLevel="0" collapsed="false">
      <c r="B30" s="19"/>
      <c r="C30" s="20"/>
      <c r="D30" s="19"/>
      <c r="E30" s="21"/>
      <c r="F30" s="21"/>
      <c r="G30" s="21" t="str">
        <f aca="false">IF($E30=0,"",E30-F30)</f>
        <v/>
      </c>
      <c r="H30" s="22" t="str">
        <f aca="false">IF($E30=0,"",(E30-F30)/E30)</f>
        <v/>
      </c>
      <c r="I30" s="23"/>
      <c r="J30" s="21" t="str">
        <f aca="false">IF($E30=0,"",IF(I30=0,E30,F30/I30))</f>
        <v/>
      </c>
      <c r="K30" s="21" t="str">
        <f aca="false">IF($E30=0,"",E30-J30)</f>
        <v/>
      </c>
      <c r="L30" s="19" t="str">
        <f aca="false">IF($E30=0,"",IF(K30&lt;-0.02*E30,"Over Budget",IF(K30&gt;0.02*E30,"Under Budget","On Track")))</f>
        <v/>
      </c>
      <c r="M30" s="20"/>
    </row>
    <row r="31" customFormat="false" ht="18" hidden="false" customHeight="true" outlineLevel="0" collapsed="false">
      <c r="B31" s="19"/>
      <c r="C31" s="20"/>
      <c r="D31" s="19"/>
      <c r="E31" s="21"/>
      <c r="F31" s="21"/>
      <c r="G31" s="21" t="str">
        <f aca="false">IF($E31=0,"",E31-F31)</f>
        <v/>
      </c>
      <c r="H31" s="22" t="str">
        <f aca="false">IF($E31=0,"",(E31-F31)/E31)</f>
        <v/>
      </c>
      <c r="I31" s="23"/>
      <c r="J31" s="21" t="str">
        <f aca="false">IF($E31=0,"",IF(I31=0,E31,F31/I31))</f>
        <v/>
      </c>
      <c r="K31" s="21" t="str">
        <f aca="false">IF($E31=0,"",E31-J31)</f>
        <v/>
      </c>
      <c r="L31" s="19" t="str">
        <f aca="false">IF($E31=0,"",IF(K31&lt;-0.02*E31,"Over Budget",IF(K31&gt;0.02*E31,"Under Budget","On Track")))</f>
        <v/>
      </c>
      <c r="M31" s="20"/>
    </row>
    <row r="32" customFormat="false" ht="18" hidden="false" customHeight="true" outlineLevel="0" collapsed="false">
      <c r="B32" s="19"/>
      <c r="C32" s="20"/>
      <c r="D32" s="19"/>
      <c r="E32" s="21"/>
      <c r="F32" s="21"/>
      <c r="G32" s="21" t="str">
        <f aca="false">IF($E32=0,"",E32-F32)</f>
        <v/>
      </c>
      <c r="H32" s="22" t="str">
        <f aca="false">IF($E32=0,"",(E32-F32)/E32)</f>
        <v/>
      </c>
      <c r="I32" s="23"/>
      <c r="J32" s="21" t="str">
        <f aca="false">IF($E32=0,"",IF(I32=0,E32,F32/I32))</f>
        <v/>
      </c>
      <c r="K32" s="21" t="str">
        <f aca="false">IF($E32=0,"",E32-J32)</f>
        <v/>
      </c>
      <c r="L32" s="19" t="str">
        <f aca="false">IF($E32=0,"",IF(K32&lt;-0.02*E32,"Over Budget",IF(K32&gt;0.02*E32,"Under Budget","On Track")))</f>
        <v/>
      </c>
      <c r="M32" s="20"/>
    </row>
    <row r="33" customFormat="false" ht="18" hidden="false" customHeight="true" outlineLevel="0" collapsed="false">
      <c r="B33" s="19"/>
      <c r="C33" s="20"/>
      <c r="D33" s="19"/>
      <c r="E33" s="21"/>
      <c r="F33" s="21"/>
      <c r="G33" s="21" t="str">
        <f aca="false">IF($E33=0,"",E33-F33)</f>
        <v/>
      </c>
      <c r="H33" s="22" t="str">
        <f aca="false">IF($E33=0,"",(E33-F33)/E33)</f>
        <v/>
      </c>
      <c r="I33" s="23"/>
      <c r="J33" s="21" t="str">
        <f aca="false">IF($E33=0,"",IF(I33=0,E33,F33/I33))</f>
        <v/>
      </c>
      <c r="K33" s="21" t="str">
        <f aca="false">IF($E33=0,"",E33-J33)</f>
        <v/>
      </c>
      <c r="L33" s="19" t="str">
        <f aca="false">IF($E33=0,"",IF(K33&lt;-0.02*E33,"Over Budget",IF(K33&gt;0.02*E33,"Under Budget","On Track")))</f>
        <v/>
      </c>
      <c r="M33" s="20"/>
    </row>
    <row r="34" customFormat="false" ht="18" hidden="false" customHeight="true" outlineLevel="0" collapsed="false">
      <c r="B34" s="19"/>
      <c r="C34" s="20"/>
      <c r="D34" s="19"/>
      <c r="E34" s="21"/>
      <c r="F34" s="21"/>
      <c r="G34" s="21" t="str">
        <f aca="false">IF($E34=0,"",E34-F34)</f>
        <v/>
      </c>
      <c r="H34" s="22" t="str">
        <f aca="false">IF($E34=0,"",(E34-F34)/E34)</f>
        <v/>
      </c>
      <c r="I34" s="23"/>
      <c r="J34" s="21" t="str">
        <f aca="false">IF($E34=0,"",IF(I34=0,E34,F34/I34))</f>
        <v/>
      </c>
      <c r="K34" s="21" t="str">
        <f aca="false">IF($E34=0,"",E34-J34)</f>
        <v/>
      </c>
      <c r="L34" s="19" t="str">
        <f aca="false">IF($E34=0,"",IF(K34&lt;-0.02*E34,"Over Budget",IF(K34&gt;0.02*E34,"Under Budget","On Track")))</f>
        <v/>
      </c>
      <c r="M34" s="20"/>
    </row>
    <row r="35" customFormat="false" ht="18" hidden="false" customHeight="true" outlineLevel="0" collapsed="false">
      <c r="B35" s="19"/>
      <c r="C35" s="20"/>
      <c r="D35" s="19"/>
      <c r="E35" s="21"/>
      <c r="F35" s="21"/>
      <c r="G35" s="21" t="str">
        <f aca="false">IF($E35=0,"",E35-F35)</f>
        <v/>
      </c>
      <c r="H35" s="22" t="str">
        <f aca="false">IF($E35=0,"",(E35-F35)/E35)</f>
        <v/>
      </c>
      <c r="I35" s="23"/>
      <c r="J35" s="21" t="str">
        <f aca="false">IF($E35=0,"",IF(I35=0,E35,F35/I35))</f>
        <v/>
      </c>
      <c r="K35" s="21" t="str">
        <f aca="false">IF($E35=0,"",E35-J35)</f>
        <v/>
      </c>
      <c r="L35" s="19" t="str">
        <f aca="false">IF($E35=0,"",IF(K35&lt;-0.02*E35,"Over Budget",IF(K35&gt;0.02*E35,"Under Budget","On Track")))</f>
        <v/>
      </c>
      <c r="M35" s="20"/>
    </row>
    <row r="36" customFormat="false" ht="18" hidden="false" customHeight="true" outlineLevel="0" collapsed="false">
      <c r="B36" s="19"/>
      <c r="C36" s="20"/>
      <c r="D36" s="19"/>
      <c r="E36" s="21"/>
      <c r="F36" s="21"/>
      <c r="G36" s="21" t="str">
        <f aca="false">IF($E36=0,"",E36-F36)</f>
        <v/>
      </c>
      <c r="H36" s="22" t="str">
        <f aca="false">IF($E36=0,"",(E36-F36)/E36)</f>
        <v/>
      </c>
      <c r="I36" s="23"/>
      <c r="J36" s="21" t="str">
        <f aca="false">IF($E36=0,"",IF(I36=0,E36,F36/I36))</f>
        <v/>
      </c>
      <c r="K36" s="21" t="str">
        <f aca="false">IF($E36=0,"",E36-J36)</f>
        <v/>
      </c>
      <c r="L36" s="19" t="str">
        <f aca="false">IF($E36=0,"",IF(K36&lt;-0.02*E36,"Over Budget",IF(K36&gt;0.02*E36,"Under Budget","On Track")))</f>
        <v/>
      </c>
      <c r="M36" s="20"/>
    </row>
    <row r="37" customFormat="false" ht="18" hidden="false" customHeight="true" outlineLevel="0" collapsed="false">
      <c r="B37" s="19"/>
      <c r="C37" s="20"/>
      <c r="D37" s="19"/>
      <c r="E37" s="21"/>
      <c r="F37" s="21"/>
      <c r="G37" s="21" t="str">
        <f aca="false">IF($E37=0,"",E37-F37)</f>
        <v/>
      </c>
      <c r="H37" s="22" t="str">
        <f aca="false">IF($E37=0,"",(E37-F37)/E37)</f>
        <v/>
      </c>
      <c r="I37" s="23"/>
      <c r="J37" s="21" t="str">
        <f aca="false">IF($E37=0,"",IF(I37=0,E37,F37/I37))</f>
        <v/>
      </c>
      <c r="K37" s="21" t="str">
        <f aca="false">IF($E37=0,"",E37-J37)</f>
        <v/>
      </c>
      <c r="L37" s="19" t="str">
        <f aca="false">IF($E37=0,"",IF(K37&lt;-0.02*E37,"Over Budget",IF(K37&gt;0.02*E37,"Under Budget","On Track")))</f>
        <v/>
      </c>
      <c r="M37" s="20"/>
    </row>
    <row r="38" customFormat="false" ht="18" hidden="false" customHeight="true" outlineLevel="0" collapsed="false">
      <c r="B38" s="19"/>
      <c r="C38" s="20"/>
      <c r="D38" s="19"/>
      <c r="E38" s="21"/>
      <c r="F38" s="21"/>
      <c r="G38" s="21" t="str">
        <f aca="false">IF($E38=0,"",E38-F38)</f>
        <v/>
      </c>
      <c r="H38" s="22" t="str">
        <f aca="false">IF($E38=0,"",(E38-F38)/E38)</f>
        <v/>
      </c>
      <c r="I38" s="23"/>
      <c r="J38" s="21" t="str">
        <f aca="false">IF($E38=0,"",IF(I38=0,E38,F38/I38))</f>
        <v/>
      </c>
      <c r="K38" s="21" t="str">
        <f aca="false">IF($E38=0,"",E38-J38)</f>
        <v/>
      </c>
      <c r="L38" s="19" t="str">
        <f aca="false">IF($E38=0,"",IF(K38&lt;-0.02*E38,"Over Budget",IF(K38&gt;0.02*E38,"Under Budget","On Track")))</f>
        <v/>
      </c>
      <c r="M38" s="20"/>
    </row>
    <row r="39" customFormat="false" ht="19.5" hidden="false" customHeight="true" outlineLevel="0" collapsed="false">
      <c r="B39" s="24" t="s">
        <v>38</v>
      </c>
      <c r="C39" s="24"/>
      <c r="D39" s="24"/>
      <c r="E39" s="25" t="n">
        <f aca="false">SUM(E16:E38)</f>
        <v>78000</v>
      </c>
      <c r="F39" s="25" t="n">
        <f aca="false">SUM(F16:F38)</f>
        <v>77800</v>
      </c>
      <c r="G39" s="25" t="n">
        <f aca="false">E39-F39</f>
        <v>200</v>
      </c>
      <c r="H39" s="26" t="n">
        <f aca="false">IF(E39=0,"",G39/E39)</f>
        <v>0.00256410256410256</v>
      </c>
      <c r="I39" s="27" t="n">
        <f aca="false">IF(E39=0,"",SUMPRODUCT(E16:E38,I16:I38)/E39)</f>
        <v>0.858012820512821</v>
      </c>
      <c r="J39" s="25" t="n">
        <f aca="false">SUM(J16:J38)</f>
        <v>90866.6666666667</v>
      </c>
      <c r="K39" s="25" t="n">
        <f aca="false">E39-J39</f>
        <v>-12866.6666666667</v>
      </c>
      <c r="L39" s="28" t="str">
        <f aca="false">IF(E39=0,"",IF(K39&lt;-0.02*E39,"Over Budget",IF(K39&gt;0.02*E39,"Under Budget","On Track")))</f>
        <v>Over Budget</v>
      </c>
      <c r="M39" s="29"/>
    </row>
    <row r="41" customFormat="false" ht="15" hidden="false" customHeight="false" outlineLevel="0" collapsed="false">
      <c r="B41" s="30" t="s">
        <v>39</v>
      </c>
      <c r="C41" s="31"/>
      <c r="D41" s="32" t="s">
        <v>40</v>
      </c>
      <c r="F41" s="33"/>
      <c r="G41" s="34" t="s">
        <v>41</v>
      </c>
      <c r="J41" s="35"/>
      <c r="K41" s="36" t="s">
        <v>42</v>
      </c>
    </row>
    <row r="43" customFormat="false" ht="15" hidden="false" customHeight="false" outlineLevel="0" collapsed="false">
      <c r="B43" s="37" t="s">
        <v>43</v>
      </c>
      <c r="C43" s="37"/>
      <c r="D43" s="37"/>
      <c r="E43" s="37"/>
      <c r="F43" s="37"/>
      <c r="G43" s="37"/>
      <c r="H43" s="37"/>
      <c r="I43" s="37"/>
      <c r="J43" s="37"/>
      <c r="K43" s="37"/>
      <c r="L43" s="37"/>
      <c r="M43" s="37"/>
    </row>
  </sheetData>
  <autoFilter ref="B15:M38"/>
  <mergeCells count="25">
    <mergeCell ref="B2:M2"/>
    <mergeCell ref="B3:M3"/>
    <mergeCell ref="B5:M5"/>
    <mergeCell ref="C6:E6"/>
    <mergeCell ref="I6:K6"/>
    <mergeCell ref="C7:E7"/>
    <mergeCell ref="I7:K7"/>
    <mergeCell ref="C8:E8"/>
    <mergeCell ref="I8:K8"/>
    <mergeCell ref="B10:M10"/>
    <mergeCell ref="B11:C11"/>
    <mergeCell ref="D11:E11"/>
    <mergeCell ref="F11:G11"/>
    <mergeCell ref="H11:I11"/>
    <mergeCell ref="J11:K11"/>
    <mergeCell ref="L11:M11"/>
    <mergeCell ref="B12:C12"/>
    <mergeCell ref="D12:E12"/>
    <mergeCell ref="F12:G12"/>
    <mergeCell ref="H12:I12"/>
    <mergeCell ref="J12:K12"/>
    <mergeCell ref="L12:M12"/>
    <mergeCell ref="B14:M14"/>
    <mergeCell ref="B39:D39"/>
    <mergeCell ref="B43:M43"/>
  </mergeCells>
  <conditionalFormatting sqref="B16:M38">
    <cfRule type="expression" priority="2" aboveAverage="0" equalAverage="0" bottom="0" percent="0" rank="0" text="" dxfId="8">
      <formula>$L16="Over Budget"</formula>
    </cfRule>
    <cfRule type="expression" priority="3" aboveAverage="0" equalAverage="0" bottom="0" percent="0" rank="0" text="" dxfId="9">
      <formula>$L16="Under Budget"</formula>
    </cfRule>
  </conditionalFormatting>
  <conditionalFormatting sqref="I16:I38">
    <cfRule type="dataBar" priority="4">
      <dataBar showValue="1" minLength="10" maxLength="90">
        <cfvo type="num" val="0"/>
        <cfvo type="num" val="1"/>
        <color rgb="FF56745A"/>
      </dataBar>
      <extLst>
        <ext xmlns:x14="http://schemas.microsoft.com/office/spreadsheetml/2009/9/main" uri="{B025F937-C7B1-47D3-B67F-A62EFF666E3E}">
          <x14:id>{2A41356D-669E-4F2B-8EBF-EB91D17D551D}</x14:id>
        </ext>
      </extLst>
    </cfRule>
  </conditionalFormatting>
  <dataValidations count="2">
    <dataValidation allowBlank="true" errorStyle="stop" operator="between" prompt="Select a cost category" promptTitle="Category" showDropDown="false" showErrorMessage="false" showInputMessage="false" sqref="D16:D38" type="list">
      <formula1>"Labor,Materials,Subcontractors,Equipment,Overhead,Contingency,Other"</formula1>
      <formula2>0</formula2>
    </dataValidation>
    <dataValidation allowBlank="true" error="Enter a value between 0 and 1 (e.g. 0.75 for 75%)" errorStyle="stop" errorTitle="Invalid % Complete" operator="between" showDropDown="false" showErrorMessage="false" showInputMessage="false" sqref="I16:I38" type="decimal">
      <formula1>0</formula1>
      <formula2>1</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extLst>
    <ext xmlns:x14="http://schemas.microsoft.com/office/spreadsheetml/2009/9/main" uri="{78C0D931-6437-407d-A8EE-F0AAD7539E65}">
      <x14:conditionalFormattings>
        <x14:conditionalFormatting xmlns:xm="http://schemas.microsoft.com/office/excel/2006/main">
          <x14:cfRule type="dataBar" id="{2A41356D-669E-4F2B-8EBF-EB91D17D551D}">
            <x14:dataBar minLength="10" maxLength="90" axisPosition="none" gradient="true">
              <x14:cfvo type="num">
                <xm:f>0</xm:f>
              </x14:cfvo>
              <x14:cfvo type="num">
                <xm:f>1</xm:f>
              </x14:cfvo>
              <x14:negativeFillColor rgb="FF56745A"/>
              <x14:axisColor rgb="FF000000"/>
            </x14:dataBar>
          </x14:cfRule>
          <xm:sqref>I16:I38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100"/>
    <col collapsed="false" customWidth="true" hidden="false" outlineLevel="0" max="3" min="3" style="0" width="3"/>
  </cols>
  <sheetData>
    <row r="2" customFormat="false" ht="30" hidden="false" customHeight="true" outlineLevel="0" collapsed="false">
      <c r="B2" s="38" t="s">
        <v>44</v>
      </c>
    </row>
    <row r="4" customFormat="false" ht="19.5" hidden="false" customHeight="true" outlineLevel="0" collapsed="false">
      <c r="B4" s="39" t="s">
        <v>45</v>
      </c>
    </row>
    <row r="5" customFormat="false" ht="60" hidden="false" customHeight="true" outlineLevel="0" collapsed="false">
      <c r="B5" s="40" t="s">
        <v>46</v>
      </c>
    </row>
    <row r="7" customFormat="false" ht="19.5" hidden="false" customHeight="true" outlineLevel="0" collapsed="false">
      <c r="B7" s="39" t="s">
        <v>47</v>
      </c>
    </row>
    <row r="8" customFormat="false" ht="150" hidden="false" customHeight="true" outlineLevel="0" collapsed="false">
      <c r="B8" s="40" t="s">
        <v>48</v>
      </c>
    </row>
    <row r="10" customFormat="false" ht="19.5" hidden="false" customHeight="true" outlineLevel="0" collapsed="false">
      <c r="B10" s="39" t="s">
        <v>49</v>
      </c>
    </row>
    <row r="11" customFormat="false" ht="90" hidden="false" customHeight="true" outlineLevel="0" collapsed="false">
      <c r="B11" s="40" t="s">
        <v>50</v>
      </c>
    </row>
    <row r="13" customFormat="false" ht="19.5" hidden="false" customHeight="true" outlineLevel="0" collapsed="false">
      <c r="B13" s="39" t="s">
        <v>51</v>
      </c>
    </row>
    <row r="14" customFormat="false" ht="60" hidden="false" customHeight="true" outlineLevel="0" collapsed="false">
      <c r="B14" s="40" t="s">
        <v>52</v>
      </c>
    </row>
    <row r="16" customFormat="false" ht="19.5" hidden="false" customHeight="true" outlineLevel="0" collapsed="false">
      <c r="B16" s="39" t="s">
        <v>53</v>
      </c>
    </row>
    <row r="17" customFormat="false" ht="60" hidden="false" customHeight="true" outlineLevel="0" collapsed="false">
      <c r="B17" s="40" t="s">
        <v>54</v>
      </c>
    </row>
    <row r="19" customFormat="false" ht="19.5" hidden="false" customHeight="true" outlineLevel="0" collapsed="false">
      <c r="B19" s="39" t="s">
        <v>55</v>
      </c>
    </row>
    <row r="20" customFormat="false" ht="300" hidden="false" customHeight="true" outlineLevel="0" collapsed="false">
      <c r="B20" s="40" t="s">
        <v>56</v>
      </c>
    </row>
    <row r="22" customFormat="false" ht="19.5" hidden="false" customHeight="true" outlineLevel="0" collapsed="false">
      <c r="B22" s="39" t="s">
        <v>57</v>
      </c>
    </row>
    <row r="23" customFormat="false" ht="135" hidden="false" customHeight="true" outlineLevel="0" collapsed="false">
      <c r="B23" s="40" t="s">
        <v>58</v>
      </c>
    </row>
    <row r="25" customFormat="false" ht="15" hidden="false" customHeight="false" outlineLevel="0" collapsed="false">
      <c r="B25" s="41" t="s">
        <v>59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LibreOffice/26.2.2.2$Linux_X86_64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2026-07-06T10:14:41Z</dcterms:created>
  <dc:creator>openpyxl</dc:creator>
  <dc:description/>
  <dc:language>en-US</dc:language>
  <cp:lastModifiedBy/>
  <dcterms:modified xsi:type="dcterms:W3CDTF">2026-07-06T10:15:04Z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